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95" windowHeight="7425"/>
  </bookViews>
  <sheets>
    <sheet name="PTO-GRALMES A MES-2015" sheetId="1" r:id="rId1"/>
  </sheets>
  <externalReferences>
    <externalReference r:id="rId2"/>
  </externalReferences>
  <definedNames>
    <definedName name="_xlnm.Print_Area" localSheetId="0">'PTO-GRALMES A MES-2015'!$A$1:$K$37</definedName>
  </definedNames>
  <calcPr calcId="125725"/>
</workbook>
</file>

<file path=xl/calcChain.xml><?xml version="1.0" encoding="utf-8"?>
<calcChain xmlns="http://schemas.openxmlformats.org/spreadsheetml/2006/main">
  <c r="K28" i="1"/>
  <c r="K27"/>
  <c r="F24"/>
  <c r="E24"/>
  <c r="K23"/>
  <c r="J22"/>
  <c r="I22"/>
  <c r="H22"/>
  <c r="G22"/>
  <c r="K22" s="1"/>
  <c r="D22"/>
  <c r="J21"/>
  <c r="I21"/>
  <c r="H21"/>
  <c r="G21"/>
  <c r="K21" s="1"/>
  <c r="D21"/>
  <c r="C21"/>
  <c r="C24" s="1"/>
  <c r="J20"/>
  <c r="I20"/>
  <c r="H20"/>
  <c r="G20"/>
  <c r="K20" s="1"/>
  <c r="D20"/>
  <c r="J19"/>
  <c r="J24" s="1"/>
  <c r="I19"/>
  <c r="I24" s="1"/>
  <c r="H19"/>
  <c r="H24" s="1"/>
  <c r="G19"/>
  <c r="G24" s="1"/>
  <c r="D19"/>
  <c r="D24" s="1"/>
  <c r="J14"/>
  <c r="I14"/>
  <c r="H14"/>
  <c r="G14"/>
  <c r="F14"/>
  <c r="E14"/>
  <c r="C14"/>
  <c r="K13"/>
  <c r="K12"/>
  <c r="K11"/>
  <c r="D11"/>
  <c r="K10"/>
  <c r="D10"/>
  <c r="K9"/>
  <c r="K14" s="1"/>
  <c r="D9"/>
  <c r="D14" s="1"/>
  <c r="K19" l="1"/>
  <c r="K24" s="1"/>
  <c r="L24" s="1"/>
  <c r="K26" l="1"/>
  <c r="K29" s="1"/>
</calcChain>
</file>

<file path=xl/sharedStrings.xml><?xml version="1.0" encoding="utf-8"?>
<sst xmlns="http://schemas.openxmlformats.org/spreadsheetml/2006/main" count="57" uniqueCount="38">
  <si>
    <t xml:space="preserve"> </t>
  </si>
  <si>
    <t>EJECUCION GENERAL DE PRESUPUESTO TANTO DE INGRESOS COMO DE EGRESOS POR MESES 2015</t>
  </si>
  <si>
    <t>INSTITUTO FINANCIERO PARA EL DESARROLLO DE SANTANDER ¨IDESAN ¨</t>
  </si>
  <si>
    <t xml:space="preserve">                               PRESUPUESTOS  DE INGRESOS</t>
  </si>
  <si>
    <t>PTO  APROBADO/2015</t>
  </si>
  <si>
    <t>P.APRO.MODIF.TRASL</t>
  </si>
  <si>
    <t>PTO  INGRESADO EN</t>
  </si>
  <si>
    <t xml:space="preserve">PTO  INGRESADO </t>
  </si>
  <si>
    <t>REALES Y CAUSADOS</t>
  </si>
  <si>
    <t>ENERO 31/15</t>
  </si>
  <si>
    <t>FEBRERO 28/15</t>
  </si>
  <si>
    <t>MARZO 31/15</t>
  </si>
  <si>
    <t>ABRIL 30/15</t>
  </si>
  <si>
    <t>MAYO 31/15</t>
  </si>
  <si>
    <t>JUNIO 30/15</t>
  </si>
  <si>
    <t xml:space="preserve">GRAN TOTAL </t>
  </si>
  <si>
    <t>SERVICIOS FINANCIEROS</t>
  </si>
  <si>
    <t>OTROS  INGRESOS</t>
  </si>
  <si>
    <t>LOTES EL RECUERDO Y VENTA DE ACCIONES</t>
  </si>
  <si>
    <t>OTROS RECURSOS DE BALANCE</t>
  </si>
  <si>
    <t>RECUROS PROPIOS VIGENCIA ANTERIOR LEY 819-03</t>
  </si>
  <si>
    <t>TOTAL DE   INGRESOS</t>
  </si>
  <si>
    <t>PRESUPUESTO DE GASTOS</t>
  </si>
  <si>
    <t>PTO  EJECUTADO EN</t>
  </si>
  <si>
    <t xml:space="preserve">PTO  EJECUTADO </t>
  </si>
  <si>
    <t>GASTOS DE PERSONAL Y CONTRIBUCIONES INERENTES A LA NOMINA</t>
  </si>
  <si>
    <t>GASTOS GENERALES</t>
  </si>
  <si>
    <t>TRANSFERENCIAS CTES Y OTROS GTOS FUNCIONAMIENTO</t>
  </si>
  <si>
    <t>GASTOS DE COMERCIALIZACION Y PRODUCCION</t>
  </si>
  <si>
    <t>SECTOR INDUSTRIA Y COMERCIO</t>
  </si>
  <si>
    <t>TOTAL PRESUPUESTO DE GASTOS</t>
  </si>
  <si>
    <t xml:space="preserve">SUPERAVIT  PRESUPUESTAL BRUTO </t>
  </si>
  <si>
    <t>GASTOS COMPROMETIDOS</t>
  </si>
  <si>
    <t>OBLIGACIONES EN GASTOS</t>
  </si>
  <si>
    <t xml:space="preserve">SUPERAVIT  PRESUPUESTAL NETO </t>
  </si>
  <si>
    <t>ANDRES SOLANO AGUILAR</t>
  </si>
  <si>
    <t xml:space="preserve">Coordinador Grupo Financiero y Administrativo </t>
  </si>
  <si>
    <t>32.024.02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</si>
</sst>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 * #,##0.00_ ;_ * \-#,##0.00_ ;_ * &quot;-&quot;??_ ;_ @_ "/>
  </numFmts>
  <fonts count="10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43" fontId="3" fillId="0" borderId="2" xfId="1" applyNumberFormat="1" applyFont="1" applyBorder="1" applyAlignment="1">
      <alignment horizontal="right"/>
    </xf>
    <xf numFmtId="0" fontId="2" fillId="0" borderId="3" xfId="0" applyFont="1" applyBorder="1"/>
    <xf numFmtId="0" fontId="0" fillId="0" borderId="0" xfId="0" applyBorder="1"/>
    <xf numFmtId="0" fontId="2" fillId="0" borderId="4" xfId="0" applyFont="1" applyBorder="1"/>
    <xf numFmtId="0" fontId="3" fillId="0" borderId="0" xfId="0" applyFont="1" applyBorder="1"/>
    <xf numFmtId="43" fontId="3" fillId="0" borderId="0" xfId="1" applyNumberFormat="1" applyFont="1" applyBorder="1" applyAlignment="1">
      <alignment horizontal="right"/>
    </xf>
    <xf numFmtId="0" fontId="2" fillId="0" borderId="5" xfId="0" applyFont="1" applyBorder="1"/>
    <xf numFmtId="0" fontId="4" fillId="0" borderId="1" xfId="0" applyFont="1" applyBorder="1" applyAlignment="1">
      <alignment horizontal="left"/>
    </xf>
    <xf numFmtId="0" fontId="3" fillId="0" borderId="3" xfId="0" applyFont="1" applyBorder="1"/>
    <xf numFmtId="0" fontId="4" fillId="0" borderId="4" xfId="0" applyFont="1" applyBorder="1" applyAlignment="1">
      <alignment horizontal="left"/>
    </xf>
    <xf numFmtId="43" fontId="4" fillId="0" borderId="0" xfId="1" applyNumberFormat="1" applyFont="1" applyBorder="1" applyAlignment="1">
      <alignment horizontal="left"/>
    </xf>
    <xf numFmtId="0" fontId="3" fillId="0" borderId="5" xfId="0" applyFont="1" applyBorder="1"/>
    <xf numFmtId="43" fontId="4" fillId="0" borderId="6" xfId="1" applyNumberFormat="1" applyFont="1" applyBorder="1"/>
    <xf numFmtId="43" fontId="4" fillId="0" borderId="3" xfId="1" applyNumberFormat="1" applyFont="1" applyBorder="1" applyAlignment="1">
      <alignment horizontal="center" wrapText="1"/>
    </xf>
    <xf numFmtId="43" fontId="4" fillId="0" borderId="6" xfId="1" applyNumberFormat="1" applyFont="1" applyBorder="1" applyAlignment="1">
      <alignment horizontal="center"/>
    </xf>
    <xf numFmtId="43" fontId="5" fillId="0" borderId="0" xfId="1" applyNumberFormat="1" applyFont="1" applyBorder="1"/>
    <xf numFmtId="0" fontId="4" fillId="0" borderId="7" xfId="0" applyFont="1" applyBorder="1" applyAlignment="1">
      <alignment horizontal="center"/>
    </xf>
    <xf numFmtId="43" fontId="3" fillId="0" borderId="5" xfId="1" applyNumberFormat="1" applyFont="1" applyBorder="1" applyAlignment="1">
      <alignment horizontal="right"/>
    </xf>
    <xf numFmtId="0" fontId="4" fillId="0" borderId="7" xfId="1" applyNumberFormat="1" applyFont="1" applyBorder="1" applyAlignment="1">
      <alignment horizontal="center"/>
    </xf>
    <xf numFmtId="43" fontId="4" fillId="0" borderId="7" xfId="1" applyNumberFormat="1" applyFont="1" applyBorder="1" applyAlignment="1">
      <alignment horizontal="center"/>
    </xf>
    <xf numFmtId="43" fontId="6" fillId="0" borderId="0" xfId="1" applyNumberFormat="1" applyFont="1" applyBorder="1"/>
    <xf numFmtId="0" fontId="3" fillId="0" borderId="7" xfId="0" applyFont="1" applyBorder="1"/>
    <xf numFmtId="43" fontId="4" fillId="0" borderId="5" xfId="1" applyNumberFormat="1" applyFont="1" applyBorder="1" applyAlignment="1">
      <alignment horizontal="right"/>
    </xf>
    <xf numFmtId="43" fontId="4" fillId="0" borderId="7" xfId="1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43" fontId="3" fillId="0" borderId="9" xfId="1" applyNumberFormat="1" applyFont="1" applyBorder="1" applyAlignment="1">
      <alignment horizontal="right"/>
    </xf>
    <xf numFmtId="43" fontId="3" fillId="0" borderId="8" xfId="1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3" fontId="3" fillId="0" borderId="11" xfId="1" applyNumberFormat="1" applyFont="1" applyBorder="1" applyAlignment="1">
      <alignment horizontal="right"/>
    </xf>
    <xf numFmtId="4" fontId="3" fillId="0" borderId="11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39" fontId="3" fillId="0" borderId="13" xfId="1" applyNumberFormat="1" applyFont="1" applyBorder="1" applyAlignment="1">
      <alignment horizontal="right"/>
    </xf>
    <xf numFmtId="39" fontId="3" fillId="0" borderId="11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39" fontId="3" fillId="0" borderId="15" xfId="1" applyNumberFormat="1" applyFont="1" applyBorder="1" applyAlignment="1">
      <alignment horizontal="right"/>
    </xf>
    <xf numFmtId="4" fontId="3" fillId="0" borderId="15" xfId="1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43" fontId="4" fillId="0" borderId="17" xfId="1" applyNumberFormat="1" applyFont="1" applyBorder="1" applyAlignment="1">
      <alignment horizontal="right"/>
    </xf>
    <xf numFmtId="4" fontId="4" fillId="0" borderId="17" xfId="1" applyNumberFormat="1" applyFont="1" applyBorder="1" applyAlignment="1">
      <alignment horizontal="right"/>
    </xf>
    <xf numFmtId="4" fontId="7" fillId="0" borderId="7" xfId="1" applyNumberFormat="1" applyFont="1" applyFill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0" fontId="3" fillId="0" borderId="6" xfId="0" applyFont="1" applyBorder="1"/>
    <xf numFmtId="43" fontId="3" fillId="0" borderId="6" xfId="1" applyNumberFormat="1" applyFont="1" applyBorder="1" applyAlignment="1">
      <alignment horizontal="right"/>
    </xf>
    <xf numFmtId="0" fontId="4" fillId="0" borderId="6" xfId="0" applyFont="1" applyBorder="1"/>
    <xf numFmtId="43" fontId="4" fillId="0" borderId="3" xfId="1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43" fontId="4" fillId="0" borderId="5" xfId="1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3" fontId="3" fillId="0" borderId="18" xfId="1" applyNumberFormat="1" applyFont="1" applyBorder="1" applyAlignment="1">
      <alignment horizontal="right"/>
    </xf>
    <xf numFmtId="43" fontId="3" fillId="0" borderId="19" xfId="1" applyNumberFormat="1" applyFont="1" applyBorder="1" applyAlignment="1">
      <alignment horizontal="right"/>
    </xf>
    <xf numFmtId="4" fontId="3" fillId="0" borderId="19" xfId="1" applyNumberFormat="1" applyFont="1" applyBorder="1" applyAlignment="1">
      <alignment horizontal="right"/>
    </xf>
    <xf numFmtId="4" fontId="3" fillId="0" borderId="20" xfId="1" applyNumberFormat="1" applyFont="1" applyBorder="1" applyAlignment="1">
      <alignment horizontal="right"/>
    </xf>
    <xf numFmtId="43" fontId="6" fillId="0" borderId="0" xfId="1" applyNumberFormat="1" applyFont="1" applyBorder="1" applyAlignment="1">
      <alignment horizontal="right"/>
    </xf>
    <xf numFmtId="43" fontId="3" fillId="0" borderId="12" xfId="1" applyNumberFormat="1" applyFont="1" applyBorder="1" applyAlignment="1">
      <alignment horizontal="right"/>
    </xf>
    <xf numFmtId="43" fontId="3" fillId="0" borderId="13" xfId="1" applyNumberFormat="1" applyFont="1" applyBorder="1" applyAlignment="1">
      <alignment horizontal="right"/>
    </xf>
    <xf numFmtId="4" fontId="3" fillId="0" borderId="21" xfId="1" applyNumberFormat="1" applyFont="1" applyBorder="1" applyAlignment="1">
      <alignment horizontal="right"/>
    </xf>
    <xf numFmtId="43" fontId="0" fillId="0" borderId="0" xfId="0" applyNumberFormat="1"/>
    <xf numFmtId="39" fontId="3" fillId="0" borderId="22" xfId="1" applyNumberFormat="1" applyFont="1" applyBorder="1" applyAlignment="1">
      <alignment horizontal="right"/>
    </xf>
    <xf numFmtId="4" fontId="3" fillId="0" borderId="23" xfId="1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43" fontId="4" fillId="0" borderId="8" xfId="1" applyNumberFormat="1" applyFont="1" applyBorder="1" applyAlignment="1">
      <alignment horizontal="right"/>
    </xf>
    <xf numFmtId="43" fontId="8" fillId="0" borderId="0" xfId="0" applyNumberFormat="1" applyFont="1"/>
    <xf numFmtId="43" fontId="0" fillId="0" borderId="0" xfId="0" applyNumberFormat="1" applyBorder="1"/>
    <xf numFmtId="43" fontId="4" fillId="0" borderId="0" xfId="1" applyNumberFormat="1" applyFont="1" applyBorder="1" applyAlignment="1">
      <alignment horizontal="right"/>
    </xf>
    <xf numFmtId="43" fontId="4" fillId="0" borderId="24" xfId="1" applyNumberFormat="1" applyFont="1" applyBorder="1" applyAlignment="1">
      <alignment horizontal="right"/>
    </xf>
    <xf numFmtId="165" fontId="0" fillId="0" borderId="0" xfId="0" applyNumberFormat="1"/>
    <xf numFmtId="43" fontId="5" fillId="0" borderId="0" xfId="1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43" fontId="4" fillId="2" borderId="25" xfId="1" applyNumberFormat="1" applyFont="1" applyFill="1" applyBorder="1" applyAlignment="1">
      <alignment horizontal="right"/>
    </xf>
    <xf numFmtId="43" fontId="4" fillId="2" borderId="24" xfId="1" applyNumberFormat="1" applyFont="1" applyFill="1" applyBorder="1" applyAlignment="1">
      <alignment horizontal="right"/>
    </xf>
    <xf numFmtId="43" fontId="5" fillId="0" borderId="0" xfId="1" applyNumberFormat="1" applyFont="1" applyFill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0" fontId="9" fillId="0" borderId="0" xfId="0" applyFont="1"/>
    <xf numFmtId="0" fontId="4" fillId="0" borderId="4" xfId="0" applyFont="1" applyBorder="1"/>
    <xf numFmtId="4" fontId="3" fillId="0" borderId="9" xfId="1" applyNumberFormat="1" applyFont="1" applyBorder="1" applyAlignment="1">
      <alignment horizontal="right"/>
    </xf>
    <xf numFmtId="0" fontId="4" fillId="3" borderId="16" xfId="0" applyFont="1" applyFill="1" applyBorder="1" applyAlignment="1">
      <alignment horizontal="left"/>
    </xf>
    <xf numFmtId="43" fontId="4" fillId="3" borderId="25" xfId="1" applyNumberFormat="1" applyFont="1" applyFill="1" applyBorder="1" applyAlignment="1">
      <alignment horizontal="right"/>
    </xf>
    <xf numFmtId="40" fontId="4" fillId="3" borderId="24" xfId="1" applyNumberFormat="1" applyFont="1" applyFill="1" applyBorder="1" applyAlignment="1">
      <alignment horizontal="right"/>
    </xf>
    <xf numFmtId="0" fontId="3" fillId="0" borderId="1" xfId="0" applyFont="1" applyBorder="1"/>
    <xf numFmtId="43" fontId="4" fillId="0" borderId="2" xfId="1" applyNumberFormat="1" applyFont="1" applyBorder="1" applyAlignment="1">
      <alignment horizontal="right"/>
    </xf>
    <xf numFmtId="43" fontId="4" fillId="0" borderId="3" xfId="1" applyNumberFormat="1" applyFont="1" applyBorder="1" applyAlignment="1">
      <alignment horizontal="right"/>
    </xf>
    <xf numFmtId="43" fontId="3" fillId="0" borderId="0" xfId="1" applyNumberFormat="1" applyFont="1" applyBorder="1" applyAlignment="1">
      <alignment horizontal="left"/>
    </xf>
    <xf numFmtId="0" fontId="3" fillId="0" borderId="4" xfId="0" applyFont="1" applyBorder="1"/>
    <xf numFmtId="0" fontId="4" fillId="0" borderId="26" xfId="0" applyFont="1" applyBorder="1" applyAlignment="1">
      <alignment horizontal="left"/>
    </xf>
    <xf numFmtId="4" fontId="0" fillId="0" borderId="0" xfId="0" applyNumberFormat="1" applyBorder="1"/>
    <xf numFmtId="0" fontId="5" fillId="0" borderId="4" xfId="0" applyFont="1" applyBorder="1"/>
    <xf numFmtId="0" fontId="2" fillId="0" borderId="26" xfId="0" applyFont="1" applyBorder="1"/>
    <xf numFmtId="0" fontId="6" fillId="0" borderId="26" xfId="0" applyFont="1" applyBorder="1"/>
    <xf numFmtId="43" fontId="3" fillId="0" borderId="27" xfId="1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ISTEMAS/EJE.%20PTAL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OB-2015"/>
      <sheetName val="PTO-INGRESOS-MESES-2015"/>
      <sheetName val="PTO-POR MESES-2015"/>
      <sheetName val="Enero-2015"/>
      <sheetName val="Febrero-2015"/>
      <sheetName val="Marzo-2015"/>
      <sheetName val="Abril-2015"/>
      <sheetName val="Mayo-2015"/>
      <sheetName val="Junio-2015"/>
      <sheetName val="Hoja1"/>
    </sheetNames>
    <sheetDataSet>
      <sheetData sheetId="0"/>
      <sheetData sheetId="1"/>
      <sheetData sheetId="2">
        <row r="35">
          <cell r="F35">
            <v>194934501.06</v>
          </cell>
          <cell r="G35">
            <v>189179743</v>
          </cell>
          <cell r="H35">
            <v>183019025</v>
          </cell>
          <cell r="I35">
            <v>201788109.69999999</v>
          </cell>
        </row>
        <row r="53">
          <cell r="F53">
            <v>29460211</v>
          </cell>
          <cell r="G53">
            <v>59232712</v>
          </cell>
          <cell r="H53">
            <v>26417158</v>
          </cell>
          <cell r="I53">
            <v>61477173</v>
          </cell>
        </row>
        <row r="56">
          <cell r="F56">
            <v>415862</v>
          </cell>
          <cell r="G56">
            <v>15351747</v>
          </cell>
          <cell r="H56">
            <v>415862</v>
          </cell>
          <cell r="I56">
            <v>415862</v>
          </cell>
        </row>
        <row r="60">
          <cell r="F60">
            <v>82042535.129999995</v>
          </cell>
          <cell r="G60">
            <v>129489603.86</v>
          </cell>
          <cell r="H60">
            <v>90708215.650000006</v>
          </cell>
          <cell r="I60">
            <v>104065062.47</v>
          </cell>
        </row>
      </sheetData>
      <sheetData sheetId="3"/>
      <sheetData sheetId="4"/>
      <sheetData sheetId="5"/>
      <sheetData sheetId="6"/>
      <sheetData sheetId="7"/>
      <sheetData sheetId="8">
        <row r="68">
          <cell r="F68">
            <v>807674217.70000005</v>
          </cell>
          <cell r="H68">
            <v>139425486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124" zoomScaleNormal="124" workbookViewId="0">
      <selection sqref="A1:K37"/>
    </sheetView>
  </sheetViews>
  <sheetFormatPr baseColWidth="10" defaultRowHeight="12.75"/>
  <cols>
    <col min="1" max="1" width="1.7109375" customWidth="1"/>
    <col min="2" max="2" width="41.85546875" customWidth="1"/>
    <col min="3" max="3" width="17" customWidth="1"/>
    <col min="4" max="4" width="17.140625" customWidth="1"/>
    <col min="5" max="5" width="18.42578125" customWidth="1"/>
    <col min="6" max="6" width="16.7109375" customWidth="1"/>
    <col min="7" max="7" width="17" customWidth="1"/>
    <col min="8" max="9" width="16.42578125" customWidth="1"/>
    <col min="10" max="10" width="20.140625" customWidth="1"/>
    <col min="11" max="11" width="16.7109375" customWidth="1"/>
    <col min="12" max="12" width="22.7109375" customWidth="1"/>
    <col min="13" max="13" width="18.7109375" customWidth="1"/>
    <col min="14" max="14" width="18.85546875" customWidth="1"/>
    <col min="15" max="15" width="19" customWidth="1"/>
    <col min="16" max="16" width="15.5703125" customWidth="1"/>
    <col min="17" max="17" width="18.85546875" customWidth="1"/>
    <col min="18" max="18" width="17.42578125" customWidth="1"/>
    <col min="19" max="19" width="1.5703125" customWidth="1"/>
  </cols>
  <sheetData>
    <row r="1" spans="1:19">
      <c r="A1" s="1"/>
      <c r="B1" s="2"/>
      <c r="C1" s="3"/>
      <c r="D1" s="3"/>
      <c r="E1" s="3"/>
      <c r="F1" s="3"/>
      <c r="G1" s="3"/>
      <c r="H1" s="3"/>
      <c r="I1" s="3"/>
      <c r="J1" s="3"/>
      <c r="K1" s="4" t="s">
        <v>0</v>
      </c>
      <c r="L1" s="5"/>
      <c r="M1" s="5"/>
      <c r="N1" s="5"/>
      <c r="O1" s="5"/>
      <c r="P1" s="5"/>
      <c r="Q1" s="5"/>
      <c r="R1" s="5"/>
      <c r="S1" s="5"/>
    </row>
    <row r="2" spans="1:19" ht="13.5" thickBot="1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5"/>
      <c r="M2" s="5"/>
      <c r="N2" s="5"/>
      <c r="O2" s="5"/>
      <c r="P2" s="5"/>
      <c r="Q2" s="5"/>
      <c r="R2" s="5"/>
      <c r="S2" s="5"/>
    </row>
    <row r="3" spans="1:19">
      <c r="A3" s="6"/>
      <c r="B3" s="10" t="s">
        <v>1</v>
      </c>
      <c r="C3" s="2"/>
      <c r="D3" s="2"/>
      <c r="E3" s="2"/>
      <c r="F3" s="2"/>
      <c r="G3" s="2"/>
      <c r="H3" s="2"/>
      <c r="I3" s="2"/>
      <c r="J3" s="2"/>
      <c r="K3" s="11"/>
      <c r="L3" s="5"/>
      <c r="M3" s="5"/>
      <c r="N3" s="5"/>
      <c r="P3" s="5"/>
      <c r="Q3" s="5"/>
      <c r="R3" s="5"/>
      <c r="S3" s="5"/>
    </row>
    <row r="4" spans="1:19" ht="13.5" thickBot="1">
      <c r="A4" s="6"/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4"/>
      <c r="L4" s="5"/>
      <c r="M4" s="5"/>
      <c r="N4" s="5"/>
      <c r="P4" s="5"/>
      <c r="Q4" s="5"/>
      <c r="S4" s="5"/>
    </row>
    <row r="5" spans="1:19" ht="22.5">
      <c r="A5" s="6"/>
      <c r="B5" s="15" t="s">
        <v>3</v>
      </c>
      <c r="C5" s="16" t="s">
        <v>4</v>
      </c>
      <c r="D5" s="17" t="s">
        <v>5</v>
      </c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7</v>
      </c>
      <c r="M5" s="5"/>
      <c r="S5" s="18"/>
    </row>
    <row r="6" spans="1:19">
      <c r="A6" s="6"/>
      <c r="B6" s="19" t="s">
        <v>8</v>
      </c>
      <c r="C6" s="20"/>
      <c r="D6" s="21">
        <v>2015</v>
      </c>
      <c r="E6" s="22" t="s">
        <v>9</v>
      </c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2" t="s">
        <v>15</v>
      </c>
      <c r="M6" s="5"/>
      <c r="S6" s="23"/>
    </row>
    <row r="7" spans="1:19">
      <c r="A7" s="6"/>
      <c r="B7" s="24"/>
      <c r="C7" s="25"/>
      <c r="D7" s="26"/>
      <c r="E7" s="26"/>
      <c r="F7" s="26"/>
      <c r="G7" s="26"/>
      <c r="H7" s="26"/>
      <c r="I7" s="26"/>
      <c r="J7" s="26"/>
      <c r="K7" s="22"/>
      <c r="M7" s="5"/>
      <c r="S7" s="18"/>
    </row>
    <row r="8" spans="1:19" ht="13.5" thickBot="1">
      <c r="A8" s="6"/>
      <c r="B8" s="27"/>
      <c r="C8" s="28"/>
      <c r="D8" s="29"/>
      <c r="E8" s="29"/>
      <c r="F8" s="29"/>
      <c r="G8" s="29"/>
      <c r="H8" s="29"/>
      <c r="I8" s="29"/>
      <c r="J8" s="29"/>
      <c r="K8" s="29"/>
      <c r="M8" s="5"/>
      <c r="S8" s="23"/>
    </row>
    <row r="9" spans="1:19">
      <c r="A9" s="6"/>
      <c r="B9" s="30" t="s">
        <v>16</v>
      </c>
      <c r="C9" s="31">
        <v>4479650632</v>
      </c>
      <c r="D9" s="31">
        <f>C9</f>
        <v>4479650632</v>
      </c>
      <c r="E9" s="32">
        <v>295090072.41000003</v>
      </c>
      <c r="F9" s="32">
        <v>372550468.63999999</v>
      </c>
      <c r="G9" s="32">
        <v>320067836.45999998</v>
      </c>
      <c r="H9" s="33">
        <v>420858245.76999998</v>
      </c>
      <c r="I9" s="33">
        <v>491652300.61000001</v>
      </c>
      <c r="J9" s="33">
        <v>442464612.06999999</v>
      </c>
      <c r="K9" s="32">
        <f>SUM(E9:J9)</f>
        <v>2342683535.96</v>
      </c>
      <c r="M9" s="5"/>
      <c r="S9" s="34"/>
    </row>
    <row r="10" spans="1:19">
      <c r="A10" s="6"/>
      <c r="B10" s="35" t="s">
        <v>17</v>
      </c>
      <c r="C10" s="36">
        <v>294000000</v>
      </c>
      <c r="D10" s="37">
        <f>C10</f>
        <v>294000000</v>
      </c>
      <c r="E10" s="38">
        <v>6195600</v>
      </c>
      <c r="F10" s="38">
        <v>18313710.77</v>
      </c>
      <c r="G10" s="38">
        <v>15527434</v>
      </c>
      <c r="H10" s="38">
        <v>14393383</v>
      </c>
      <c r="I10" s="38">
        <v>34156441</v>
      </c>
      <c r="J10" s="38">
        <v>34861474</v>
      </c>
      <c r="K10" s="32">
        <f>SUM(E10:J10)</f>
        <v>123448042.77</v>
      </c>
      <c r="M10" s="5"/>
      <c r="S10" s="34"/>
    </row>
    <row r="11" spans="1:19">
      <c r="A11" s="6"/>
      <c r="B11" s="39" t="s">
        <v>18</v>
      </c>
      <c r="C11" s="40">
        <v>0</v>
      </c>
      <c r="D11" s="37">
        <f>C11</f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32">
        <f>SUM(E11:J11)</f>
        <v>0</v>
      </c>
      <c r="M11" s="5"/>
      <c r="S11" s="34"/>
    </row>
    <row r="12" spans="1:19">
      <c r="A12" s="6"/>
      <c r="B12" s="39" t="s">
        <v>19</v>
      </c>
      <c r="C12" s="40">
        <v>0</v>
      </c>
      <c r="D12" s="37">
        <v>110726032.87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110726032.87</v>
      </c>
      <c r="K12" s="32">
        <f>SUM(E12:J12)</f>
        <v>110726032.87</v>
      </c>
      <c r="M12" s="5"/>
      <c r="S12" s="34"/>
    </row>
    <row r="13" spans="1:19" ht="13.5" thickBot="1">
      <c r="A13" s="6"/>
      <c r="B13" s="39" t="s">
        <v>20</v>
      </c>
      <c r="C13" s="40">
        <v>0</v>
      </c>
      <c r="D13" s="37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32">
        <f>SUM(E13:J13)</f>
        <v>0</v>
      </c>
      <c r="M13" s="5"/>
      <c r="S13" s="34"/>
    </row>
    <row r="14" spans="1:19" ht="13.5" thickBot="1">
      <c r="A14" s="6"/>
      <c r="B14" s="42" t="s">
        <v>21</v>
      </c>
      <c r="C14" s="43">
        <f t="shared" ref="C14:K14" si="0">SUM(C9:C13)</f>
        <v>4773650632</v>
      </c>
      <c r="D14" s="43">
        <f t="shared" si="0"/>
        <v>4884376664.8699999</v>
      </c>
      <c r="E14" s="44">
        <f t="shared" si="0"/>
        <v>301285672.41000003</v>
      </c>
      <c r="F14" s="44">
        <f t="shared" si="0"/>
        <v>390864179.40999997</v>
      </c>
      <c r="G14" s="44">
        <f>SUM(G9:G13)</f>
        <v>335595270.45999998</v>
      </c>
      <c r="H14" s="44">
        <f>SUM(H9:H13)</f>
        <v>435251628.76999998</v>
      </c>
      <c r="I14" s="44">
        <f>SUM(I9:I13)</f>
        <v>525808741.61000001</v>
      </c>
      <c r="J14" s="44">
        <f t="shared" si="0"/>
        <v>588052118.94000006</v>
      </c>
      <c r="K14" s="44">
        <f t="shared" si="0"/>
        <v>2576857611.5999999</v>
      </c>
      <c r="L14" s="45"/>
      <c r="M14" s="5"/>
      <c r="S14" s="46"/>
    </row>
    <row r="15" spans="1:19" ht="13.5" thickBot="1">
      <c r="A15" s="6"/>
      <c r="B15" s="47"/>
      <c r="C15" s="48"/>
      <c r="D15" s="48"/>
      <c r="E15" s="48"/>
      <c r="F15" s="48"/>
      <c r="G15" s="48"/>
      <c r="H15" s="48"/>
      <c r="I15" s="48"/>
      <c r="J15" s="48"/>
      <c r="K15" s="48"/>
      <c r="M15" s="5"/>
      <c r="S15" s="23"/>
    </row>
    <row r="16" spans="1:19">
      <c r="A16" s="6"/>
      <c r="B16" s="49" t="s">
        <v>22</v>
      </c>
      <c r="C16" s="50" t="s">
        <v>4</v>
      </c>
      <c r="D16" s="17" t="s">
        <v>5</v>
      </c>
      <c r="E16" s="50" t="s">
        <v>23</v>
      </c>
      <c r="F16" s="50" t="s">
        <v>23</v>
      </c>
      <c r="G16" s="50" t="s">
        <v>23</v>
      </c>
      <c r="H16" s="50" t="s">
        <v>23</v>
      </c>
      <c r="I16" s="50" t="s">
        <v>23</v>
      </c>
      <c r="J16" s="50" t="s">
        <v>23</v>
      </c>
      <c r="K16" s="17" t="s">
        <v>24</v>
      </c>
      <c r="M16" s="5"/>
      <c r="S16" s="18"/>
    </row>
    <row r="17" spans="1:19">
      <c r="A17" s="6"/>
      <c r="B17" s="51"/>
      <c r="C17" s="25"/>
      <c r="D17" s="21">
        <v>2015</v>
      </c>
      <c r="E17" s="22" t="s">
        <v>9</v>
      </c>
      <c r="F17" s="22" t="s">
        <v>10</v>
      </c>
      <c r="G17" s="22" t="s">
        <v>11</v>
      </c>
      <c r="H17" s="22" t="s">
        <v>12</v>
      </c>
      <c r="I17" s="22" t="s">
        <v>13</v>
      </c>
      <c r="J17" s="22" t="s">
        <v>14</v>
      </c>
      <c r="K17" s="22" t="s">
        <v>15</v>
      </c>
      <c r="M17" s="5"/>
      <c r="S17" s="18"/>
    </row>
    <row r="18" spans="1:19" ht="13.5" thickBot="1">
      <c r="A18" s="6"/>
      <c r="B18" s="52"/>
      <c r="C18" s="25"/>
      <c r="D18" s="26"/>
      <c r="E18" s="53"/>
      <c r="F18" s="53"/>
      <c r="G18" s="53"/>
      <c r="H18" s="53"/>
      <c r="I18" s="53"/>
      <c r="J18" s="53"/>
      <c r="K18" s="22"/>
      <c r="M18" s="5"/>
      <c r="S18" s="18"/>
    </row>
    <row r="19" spans="1:19" ht="22.5">
      <c r="A19" s="6"/>
      <c r="B19" s="54" t="s">
        <v>25</v>
      </c>
      <c r="C19" s="55">
        <v>2183658056</v>
      </c>
      <c r="D19" s="56">
        <f>C19</f>
        <v>2183658056</v>
      </c>
      <c r="E19" s="57">
        <v>70880198</v>
      </c>
      <c r="F19" s="57">
        <v>132265993.48999999</v>
      </c>
      <c r="G19" s="57">
        <f>'[1]PTO-POR MESES-2015'!$F$35</f>
        <v>194934501.06</v>
      </c>
      <c r="H19" s="57">
        <f>'[1]PTO-POR MESES-2015'!$G$35</f>
        <v>189179743</v>
      </c>
      <c r="I19" s="57">
        <f>'[1]PTO-POR MESES-2015'!$H$35</f>
        <v>183019025</v>
      </c>
      <c r="J19" s="57">
        <f>'[1]PTO-POR MESES-2015'!$I$35</f>
        <v>201788109.69999999</v>
      </c>
      <c r="K19" s="58">
        <f>SUM(E19:J19)</f>
        <v>972067570.25</v>
      </c>
      <c r="M19" s="5"/>
      <c r="S19" s="59"/>
    </row>
    <row r="20" spans="1:19">
      <c r="A20" s="6"/>
      <c r="B20" s="35" t="s">
        <v>26</v>
      </c>
      <c r="C20" s="60">
        <v>1016340056</v>
      </c>
      <c r="D20" s="61">
        <f>C20+110726032.87</f>
        <v>1127066088.8699999</v>
      </c>
      <c r="E20" s="38">
        <v>12866723</v>
      </c>
      <c r="F20" s="38">
        <v>68454579</v>
      </c>
      <c r="G20" s="38">
        <f>'[1]PTO-POR MESES-2015'!$F$53</f>
        <v>29460211</v>
      </c>
      <c r="H20" s="38">
        <f>'[1]PTO-POR MESES-2015'!$G$53</f>
        <v>59232712</v>
      </c>
      <c r="I20" s="38">
        <f>'[1]PTO-POR MESES-2015'!$H$53</f>
        <v>26417158</v>
      </c>
      <c r="J20" s="38">
        <f>'[1]PTO-POR MESES-2015'!$I$53</f>
        <v>61477173</v>
      </c>
      <c r="K20" s="62">
        <f>SUM(E20:J20)</f>
        <v>257908556</v>
      </c>
      <c r="M20" s="5"/>
      <c r="S20" s="34"/>
    </row>
    <row r="21" spans="1:19">
      <c r="A21" s="6"/>
      <c r="B21" s="39" t="s">
        <v>27</v>
      </c>
      <c r="C21" s="60">
        <f>102652520+101000000</f>
        <v>203652520</v>
      </c>
      <c r="D21" s="61">
        <f>C21</f>
        <v>203652520</v>
      </c>
      <c r="E21" s="38">
        <v>415862</v>
      </c>
      <c r="F21" s="38">
        <v>1032594</v>
      </c>
      <c r="G21" s="38">
        <f>'[1]PTO-POR MESES-2015'!$F$56</f>
        <v>415862</v>
      </c>
      <c r="H21" s="38">
        <f>'[1]PTO-POR MESES-2015'!$G$56</f>
        <v>15351747</v>
      </c>
      <c r="I21" s="38">
        <f>'[1]PTO-POR MESES-2015'!$H$56</f>
        <v>415862</v>
      </c>
      <c r="J21" s="38">
        <f>'[1]PTO-POR MESES-2015'!$I$56</f>
        <v>415862</v>
      </c>
      <c r="K21" s="62">
        <f>SUM(E21:J21)</f>
        <v>18047789</v>
      </c>
      <c r="L21" s="63"/>
      <c r="M21" s="5"/>
      <c r="S21" s="34"/>
    </row>
    <row r="22" spans="1:19">
      <c r="A22" s="6"/>
      <c r="B22" s="35" t="s">
        <v>28</v>
      </c>
      <c r="C22" s="60">
        <v>1370000000</v>
      </c>
      <c r="D22" s="61">
        <f>C22</f>
        <v>1370000000</v>
      </c>
      <c r="E22" s="38">
        <v>117549947.45</v>
      </c>
      <c r="F22" s="38">
        <v>90118261.489999995</v>
      </c>
      <c r="G22" s="38">
        <f>'[1]PTO-POR MESES-2015'!$F$60</f>
        <v>82042535.129999995</v>
      </c>
      <c r="H22" s="38">
        <f>'[1]PTO-POR MESES-2015'!$G$60</f>
        <v>129489603.86</v>
      </c>
      <c r="I22" s="38">
        <f>'[1]PTO-POR MESES-2015'!$H$60</f>
        <v>90708215.650000006</v>
      </c>
      <c r="J22" s="38">
        <f>'[1]PTO-POR MESES-2015'!$I$60</f>
        <v>104065062.47</v>
      </c>
      <c r="K22" s="62">
        <f>SUM(E22:J22)</f>
        <v>613973626.05000007</v>
      </c>
      <c r="M22" s="5"/>
      <c r="S22" s="34"/>
    </row>
    <row r="23" spans="1:19" ht="13.5" thickBot="1">
      <c r="A23" s="6"/>
      <c r="B23" s="12" t="s">
        <v>29</v>
      </c>
      <c r="C23" s="64">
        <v>0</v>
      </c>
      <c r="D23" s="40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2">
        <f>SUM(E23:J23)</f>
        <v>0</v>
      </c>
      <c r="M23" s="5"/>
      <c r="S23" s="34"/>
    </row>
    <row r="24" spans="1:19" ht="16.5" thickBot="1">
      <c r="A24" s="6"/>
      <c r="B24" s="66" t="s">
        <v>30</v>
      </c>
      <c r="C24" s="67">
        <f t="shared" ref="C24:K24" si="1">SUM(C19:C23)</f>
        <v>4773650632</v>
      </c>
      <c r="D24" s="43">
        <f t="shared" si="1"/>
        <v>4884376664.8699999</v>
      </c>
      <c r="E24" s="67">
        <f t="shared" si="1"/>
        <v>201712730.44999999</v>
      </c>
      <c r="F24" s="67">
        <f t="shared" si="1"/>
        <v>291871427.98000002</v>
      </c>
      <c r="G24" s="67">
        <f>SUM(G19:G23)</f>
        <v>306853109.19</v>
      </c>
      <c r="H24" s="67">
        <f>SUM(H19:H23)</f>
        <v>393253805.86000001</v>
      </c>
      <c r="I24" s="67">
        <f>SUM(I19:I23)</f>
        <v>300560260.64999998</v>
      </c>
      <c r="J24" s="67">
        <f t="shared" si="1"/>
        <v>367746207.16999996</v>
      </c>
      <c r="K24" s="44">
        <f t="shared" si="1"/>
        <v>1861997541.3000002</v>
      </c>
      <c r="L24" s="68">
        <f>D24-(K24+K27+K28)</f>
        <v>2075279419.8699999</v>
      </c>
      <c r="M24" s="69"/>
      <c r="O24" s="5"/>
      <c r="S24" s="46"/>
    </row>
    <row r="25" spans="1:19" ht="13.5" thickBot="1">
      <c r="A25" s="6"/>
      <c r="B25" s="12"/>
      <c r="C25" s="70"/>
      <c r="D25" s="70"/>
      <c r="E25" s="70"/>
      <c r="F25" s="70"/>
      <c r="G25" s="70"/>
      <c r="H25" s="70"/>
      <c r="I25" s="70"/>
      <c r="J25" s="70"/>
      <c r="K25" s="71"/>
      <c r="L25" s="72"/>
      <c r="M25" s="73"/>
      <c r="N25" s="73"/>
      <c r="O25" s="73"/>
      <c r="P25" s="73"/>
      <c r="Q25" s="73"/>
      <c r="R25" s="73"/>
      <c r="S25" s="46"/>
    </row>
    <row r="26" spans="1:19" ht="13.5" thickBot="1">
      <c r="A26" s="6"/>
      <c r="B26" s="74" t="s">
        <v>31</v>
      </c>
      <c r="C26" s="75"/>
      <c r="D26" s="75"/>
      <c r="E26" s="75"/>
      <c r="F26" s="75"/>
      <c r="G26" s="75"/>
      <c r="H26" s="75"/>
      <c r="I26" s="75"/>
      <c r="J26" s="75"/>
      <c r="K26" s="76">
        <f>K14-K24</f>
        <v>714860070.29999971</v>
      </c>
      <c r="N26" s="5"/>
      <c r="O26" s="5"/>
      <c r="P26" s="77"/>
      <c r="Q26" s="5"/>
      <c r="R26" s="5"/>
      <c r="S26" s="46"/>
    </row>
    <row r="27" spans="1:19">
      <c r="A27" s="6"/>
      <c r="B27" s="12" t="s">
        <v>32</v>
      </c>
      <c r="C27" s="70"/>
      <c r="D27" s="70"/>
      <c r="E27" s="70"/>
      <c r="F27" s="70"/>
      <c r="G27" s="70"/>
      <c r="H27" s="70"/>
      <c r="I27" s="70"/>
      <c r="J27" s="70"/>
      <c r="K27" s="78">
        <f>'[1]Junio-2015'!$H$68</f>
        <v>139425486</v>
      </c>
      <c r="L27" s="79">
        <v>350</v>
      </c>
      <c r="O27" s="5"/>
      <c r="P27" s="73"/>
      <c r="Q27" s="73"/>
      <c r="R27" s="73"/>
      <c r="S27" s="46"/>
    </row>
    <row r="28" spans="1:19" ht="13.5" thickBot="1">
      <c r="A28" s="6"/>
      <c r="B28" s="80" t="s">
        <v>33</v>
      </c>
      <c r="C28" s="70"/>
      <c r="D28" s="70"/>
      <c r="E28" s="70"/>
      <c r="F28" s="70"/>
      <c r="G28" s="70"/>
      <c r="H28" s="70"/>
      <c r="I28" s="70"/>
      <c r="J28" s="70"/>
      <c r="K28" s="81">
        <f>'[1]Junio-2015'!$F$68</f>
        <v>807674217.70000005</v>
      </c>
      <c r="L28" s="79">
        <v>360</v>
      </c>
      <c r="O28" s="5"/>
      <c r="P28" s="73"/>
      <c r="Q28" s="73"/>
      <c r="R28" s="73"/>
      <c r="S28" s="46"/>
    </row>
    <row r="29" spans="1:19" ht="13.5" thickBot="1">
      <c r="A29" s="6"/>
      <c r="B29" s="82" t="s">
        <v>34</v>
      </c>
      <c r="C29" s="83"/>
      <c r="D29" s="83"/>
      <c r="E29" s="83"/>
      <c r="F29" s="83"/>
      <c r="G29" s="83"/>
      <c r="H29" s="83"/>
      <c r="I29" s="83"/>
      <c r="J29" s="83"/>
      <c r="K29" s="84">
        <f>K26-(K27+K28)</f>
        <v>-232239633.40000033</v>
      </c>
      <c r="O29" s="5"/>
      <c r="P29" s="73"/>
      <c r="Q29" s="73"/>
      <c r="R29" s="73"/>
      <c r="S29" s="46"/>
    </row>
    <row r="30" spans="1:19">
      <c r="A30" s="6"/>
      <c r="B30" s="85"/>
      <c r="C30" s="86"/>
      <c r="D30" s="86"/>
      <c r="E30" s="86"/>
      <c r="F30" s="86"/>
      <c r="G30" s="86"/>
      <c r="H30" s="86"/>
      <c r="I30" s="86"/>
      <c r="J30" s="86"/>
      <c r="K30" s="87"/>
      <c r="L30" s="73"/>
      <c r="M30" s="73"/>
      <c r="O30" s="73"/>
      <c r="P30" s="73"/>
      <c r="Q30" s="73"/>
      <c r="R30" s="73"/>
      <c r="S30" s="46"/>
    </row>
    <row r="31" spans="1:19">
      <c r="A31" s="6"/>
      <c r="B31" s="12"/>
      <c r="C31" s="88"/>
      <c r="D31" s="70"/>
      <c r="E31" s="70"/>
      <c r="F31" s="70"/>
      <c r="G31" s="70"/>
      <c r="H31" s="70"/>
      <c r="I31" s="70"/>
      <c r="J31" s="70"/>
      <c r="K31" s="25"/>
      <c r="L31" s="73"/>
      <c r="M31" s="73"/>
      <c r="O31" s="73"/>
      <c r="P31" s="73"/>
      <c r="Q31" s="73"/>
      <c r="R31" s="73"/>
      <c r="S31" s="46"/>
    </row>
    <row r="32" spans="1:19">
      <c r="A32" s="6"/>
      <c r="B32" s="12"/>
      <c r="C32" s="88"/>
      <c r="D32" s="70"/>
      <c r="E32" s="70"/>
      <c r="F32" s="70"/>
      <c r="G32" s="70"/>
      <c r="H32" s="70"/>
      <c r="I32" s="70"/>
      <c r="J32" s="70"/>
      <c r="K32" s="25"/>
      <c r="L32" s="73"/>
      <c r="M32" s="73"/>
      <c r="O32" s="73"/>
      <c r="P32" s="73"/>
      <c r="Q32" s="73"/>
      <c r="R32" s="73"/>
      <c r="S32" s="46"/>
    </row>
    <row r="33" spans="1:19">
      <c r="A33" s="6"/>
      <c r="B33" s="12"/>
      <c r="C33" s="88"/>
      <c r="D33" s="70"/>
      <c r="E33" s="70"/>
      <c r="F33" s="70"/>
      <c r="G33" s="70"/>
      <c r="H33" s="70"/>
      <c r="I33" s="70"/>
      <c r="J33" s="70"/>
      <c r="K33" s="25"/>
      <c r="L33" s="73"/>
      <c r="M33" s="73"/>
      <c r="O33" s="73"/>
      <c r="P33" s="73"/>
      <c r="Q33" s="73"/>
      <c r="R33" s="73"/>
      <c r="S33" s="46"/>
    </row>
    <row r="34" spans="1:19">
      <c r="A34" s="6"/>
      <c r="B34" s="89"/>
      <c r="C34" s="88"/>
      <c r="D34" s="70"/>
      <c r="E34" s="70"/>
      <c r="F34" s="70"/>
      <c r="G34" s="70"/>
      <c r="H34" s="70"/>
      <c r="I34" s="70"/>
      <c r="J34" s="70"/>
      <c r="K34" s="25"/>
      <c r="L34" s="73"/>
      <c r="M34" s="73"/>
      <c r="O34" s="73"/>
      <c r="P34" s="73"/>
      <c r="Q34" s="73"/>
      <c r="R34" s="73"/>
      <c r="S34" s="46"/>
    </row>
    <row r="35" spans="1:19" ht="13.5" thickBot="1">
      <c r="A35" s="6"/>
      <c r="B35" s="90"/>
      <c r="C35" s="88"/>
      <c r="D35" s="8"/>
      <c r="E35" s="8"/>
      <c r="F35" s="8"/>
      <c r="G35" s="8"/>
      <c r="H35" s="8"/>
      <c r="I35" s="8"/>
      <c r="J35" s="8"/>
      <c r="K35" s="14"/>
      <c r="L35" s="5"/>
      <c r="M35" s="5"/>
      <c r="N35" s="5"/>
      <c r="O35" s="5"/>
      <c r="P35" s="5"/>
      <c r="Q35" s="5"/>
      <c r="R35" s="91"/>
      <c r="S35" s="5"/>
    </row>
    <row r="36" spans="1:19">
      <c r="A36" s="6"/>
      <c r="B36" s="92" t="s">
        <v>35</v>
      </c>
      <c r="C36" s="88"/>
      <c r="D36" s="8"/>
      <c r="E36" s="8"/>
      <c r="F36" s="8"/>
      <c r="G36" s="8"/>
      <c r="H36" s="8"/>
      <c r="I36" s="8"/>
      <c r="J36" s="8"/>
      <c r="K36" s="14"/>
      <c r="L36" s="5"/>
      <c r="M36" s="5"/>
      <c r="N36" s="5"/>
      <c r="O36" s="5"/>
      <c r="P36" s="5"/>
      <c r="Q36" s="5"/>
      <c r="R36" s="91"/>
      <c r="S36" s="5"/>
    </row>
    <row r="37" spans="1:19" ht="13.5" thickBot="1">
      <c r="A37" s="93"/>
      <c r="B37" s="94" t="s">
        <v>36</v>
      </c>
      <c r="C37" s="95"/>
      <c r="D37" s="95"/>
      <c r="E37" s="95"/>
      <c r="F37" s="95"/>
      <c r="G37" s="95"/>
      <c r="H37" s="95"/>
      <c r="I37" s="95"/>
      <c r="J37" s="95"/>
      <c r="K37" s="96" t="s">
        <v>37</v>
      </c>
      <c r="L37" s="5"/>
      <c r="M37" s="5"/>
      <c r="N37" s="5"/>
      <c r="O37" s="5"/>
      <c r="P37" s="5"/>
      <c r="Q37" s="5"/>
      <c r="R37" s="5"/>
      <c r="S37" s="5"/>
    </row>
    <row r="38" spans="1:19">
      <c r="R38" s="5"/>
      <c r="S38" s="5"/>
    </row>
    <row r="39" spans="1:19">
      <c r="R39" s="5"/>
      <c r="S39" s="5"/>
    </row>
    <row r="40" spans="1:19">
      <c r="R40" s="5"/>
      <c r="S40" s="5"/>
    </row>
    <row r="41" spans="1:19">
      <c r="R41" s="5"/>
      <c r="S41" s="5"/>
    </row>
    <row r="42" spans="1:19">
      <c r="R42" s="5"/>
      <c r="S42" s="5"/>
    </row>
    <row r="43" spans="1:19">
      <c r="R43" s="5"/>
      <c r="S43" s="5"/>
    </row>
    <row r="44" spans="1:19">
      <c r="R44" s="5"/>
      <c r="S44" s="5"/>
    </row>
    <row r="45" spans="1:19">
      <c r="R45" s="5"/>
      <c r="S45" s="5"/>
    </row>
    <row r="46" spans="1:19">
      <c r="R46" s="5"/>
      <c r="S46" s="5"/>
    </row>
  </sheetData>
  <printOptions horizontalCentered="1" verticalCentered="1"/>
  <pageMargins left="1.02" right="0" top="0.27559055118110237" bottom="0.47244094488188981" header="0" footer="0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PTO-GRALMES A MES-2015</vt:lpstr>
      <vt:lpstr>'PTO-GRALMES A MES-2015'!Área_de_impresión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2015-07-28T16:28:57Z</dcterms:created>
  <dcterms:modified xsi:type="dcterms:W3CDTF">2015-07-28T16:30:37Z</dcterms:modified>
</cp:coreProperties>
</file>